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17496" windowHeight="7992"/>
  </bookViews>
  <sheets>
    <sheet name="Presup costo op" sheetId="1" r:id="rId1"/>
    <sheet name="Presupuesto Ingres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7" i="2"/>
  <c r="K8"/>
  <c r="K9"/>
  <c r="K10"/>
  <c r="K11"/>
  <c r="K12"/>
  <c r="K13"/>
  <c r="K14"/>
  <c r="K15"/>
  <c r="K16"/>
  <c r="K17"/>
  <c r="K18"/>
  <c r="K6"/>
  <c r="E10"/>
  <c r="G10" s="1"/>
  <c r="F18"/>
  <c r="D18"/>
  <c r="E17"/>
  <c r="G17" s="1"/>
  <c r="E16"/>
  <c r="G16" s="1"/>
  <c r="E15"/>
  <c r="G15" s="1"/>
  <c r="E14"/>
  <c r="G14" s="1"/>
  <c r="E13"/>
  <c r="G13" s="1"/>
  <c r="E12"/>
  <c r="G12" s="1"/>
  <c r="E11"/>
  <c r="G11" s="1"/>
  <c r="E9"/>
  <c r="G9" s="1"/>
  <c r="E8"/>
  <c r="G8" s="1"/>
  <c r="E7"/>
  <c r="G7" s="1"/>
  <c r="I6"/>
  <c r="I7" s="1"/>
  <c r="H6"/>
  <c r="H7" s="1"/>
  <c r="H8" s="1"/>
  <c r="H9" s="1"/>
  <c r="H10" s="1"/>
  <c r="H11" s="1"/>
  <c r="H12" s="1"/>
  <c r="H13" s="1"/>
  <c r="H14" s="1"/>
  <c r="H15" s="1"/>
  <c r="H16" s="1"/>
  <c r="H17" s="1"/>
  <c r="E6"/>
  <c r="G6" s="1"/>
  <c r="K19" l="1"/>
  <c r="J7"/>
  <c r="G18"/>
  <c r="J6"/>
  <c r="I8"/>
  <c r="J8" l="1"/>
  <c r="I9"/>
  <c r="I10" l="1"/>
  <c r="J9"/>
  <c r="I11" l="1"/>
  <c r="J10"/>
  <c r="J11" l="1"/>
  <c r="I12"/>
  <c r="J12" l="1"/>
  <c r="I13"/>
  <c r="I14" l="1"/>
  <c r="J13"/>
  <c r="I15" l="1"/>
  <c r="J14"/>
  <c r="J15" l="1"/>
  <c r="I16"/>
  <c r="J16" l="1"/>
  <c r="I17"/>
  <c r="J17" s="1"/>
</calcChain>
</file>

<file path=xl/sharedStrings.xml><?xml version="1.0" encoding="utf-8"?>
<sst xmlns="http://schemas.openxmlformats.org/spreadsheetml/2006/main" count="83" uniqueCount="76">
  <si>
    <t>PRESUPUESTO DE COSTOS OPERATIVOS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</si>
  <si>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</si>
  <si>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</si>
  <si>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</si>
  <si>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</si>
  <si>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</si>
  <si>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</si>
  <si>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</si>
  <si>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</si>
  <si>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</si>
  <si>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</si>
  <si>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</si>
  <si>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</si>
  <si>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</si>
  <si>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Operativos</t>
  </si>
  <si>
    <t xml:space="preserve">Fee de Oficina </t>
  </si>
  <si>
    <t>Mainstreet</t>
  </si>
  <si>
    <t>Tarjetas Personales</t>
  </si>
  <si>
    <t>Convencion Anual</t>
  </si>
  <si>
    <t>Aportes Caja Martillero 2%</t>
  </si>
  <si>
    <t>Subtotal</t>
  </si>
  <si>
    <t>Carteles</t>
  </si>
  <si>
    <t>Informes operaciones</t>
  </si>
  <si>
    <t>Regalos Operaciones</t>
  </si>
  <si>
    <t>Carpetas Institucionales</t>
  </si>
  <si>
    <t>Bolsas de Vino Institucional</t>
  </si>
  <si>
    <t>Profesionales</t>
  </si>
  <si>
    <t>Curso Peak Producer</t>
  </si>
  <si>
    <t>Capacitacion</t>
  </si>
  <si>
    <t>Comunicación</t>
  </si>
  <si>
    <t>Telefono</t>
  </si>
  <si>
    <t>Inversion Tecnologia</t>
  </si>
  <si>
    <t>Auto</t>
  </si>
  <si>
    <t>Nafta</t>
  </si>
  <si>
    <t>Seguro</t>
  </si>
  <si>
    <t>Patente</t>
  </si>
  <si>
    <t>Mantenimiento</t>
  </si>
  <si>
    <t>Contable</t>
  </si>
  <si>
    <t>Monotributo</t>
  </si>
  <si>
    <t>Ingresos Brutos</t>
  </si>
  <si>
    <t>Honorario Contador</t>
  </si>
  <si>
    <t>Comerciales</t>
  </si>
  <si>
    <t>Exportacion No exclusivas</t>
  </si>
  <si>
    <t>Destaques Portales</t>
  </si>
  <si>
    <t>Publicidad Redes Sociales</t>
  </si>
  <si>
    <t>Publicidad  Medios comunicac</t>
  </si>
  <si>
    <t>Marketing</t>
  </si>
  <si>
    <t>Folletos</t>
  </si>
  <si>
    <t>Tarjetas postales post venta</t>
  </si>
  <si>
    <t>Video  4K</t>
  </si>
  <si>
    <t>Fotografa</t>
  </si>
  <si>
    <t>Total</t>
  </si>
  <si>
    <t>MESES</t>
  </si>
  <si>
    <t>%</t>
  </si>
  <si>
    <t>ESTIMADO</t>
  </si>
  <si>
    <t>REAL</t>
  </si>
  <si>
    <t>DIF</t>
  </si>
  <si>
    <t>Acumulado Real</t>
  </si>
  <si>
    <t>Diferencia</t>
  </si>
  <si>
    <t>bolsillo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</si>
  <si>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</si>
  <si>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</si>
  <si>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</si>
  <si>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</si>
  <si>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</si>
  <si>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</si>
  <si>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</si>
  <si>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</si>
  <si>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</si>
  <si>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</si>
  <si>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</si>
  <si>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</si>
  <si>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Premio</t>
  </si>
  <si>
    <t xml:space="preserve"> </t>
  </si>
  <si>
    <t>Acumulado Objetivo</t>
  </si>
  <si>
    <t>PONDERADO AÑO</t>
  </si>
</sst>
</file>

<file path=xl/styles.xml><?xml version="1.0" encoding="utf-8"?>
<styleSheet xmlns="http://schemas.openxmlformats.org/spreadsheetml/2006/main">
  <numFmts count="1">
    <numFmt numFmtId="164" formatCode="[$$-2C0A]\ #,##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indexed="10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358C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4" borderId="3" xfId="0" applyFont="1" applyFill="1" applyBorder="1"/>
    <xf numFmtId="10" fontId="0" fillId="4" borderId="3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0" fillId="4" borderId="0" xfId="0" applyFill="1"/>
    <xf numFmtId="164" fontId="0" fillId="4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0" fontId="11" fillId="5" borderId="3" xfId="0" applyFont="1" applyFill="1" applyBorder="1"/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10" fontId="12" fillId="4" borderId="5" xfId="0" applyNumberFormat="1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2" fillId="4" borderId="2" xfId="0" applyFont="1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4" borderId="20" xfId="0" applyFill="1" applyBorder="1" applyAlignment="1">
      <alignment horizontal="right"/>
    </xf>
    <xf numFmtId="0" fontId="0" fillId="0" borderId="22" xfId="0" applyFill="1" applyBorder="1"/>
    <xf numFmtId="0" fontId="0" fillId="0" borderId="22" xfId="0" applyBorder="1"/>
    <xf numFmtId="0" fontId="0" fillId="0" borderId="0" xfId="0" applyBorder="1" applyAlignment="1">
      <alignment horizontal="right"/>
    </xf>
    <xf numFmtId="0" fontId="0" fillId="0" borderId="20" xfId="0" applyFont="1" applyBorder="1"/>
    <xf numFmtId="0" fontId="0" fillId="2" borderId="24" xfId="0" applyFill="1" applyBorder="1"/>
    <xf numFmtId="0" fontId="0" fillId="2" borderId="25" xfId="0" applyFill="1" applyBorder="1"/>
    <xf numFmtId="0" fontId="0" fillId="6" borderId="20" xfId="0" applyFill="1" applyBorder="1"/>
    <xf numFmtId="0" fontId="0" fillId="6" borderId="0" xfId="0" applyFill="1" applyBorder="1"/>
    <xf numFmtId="0" fontId="13" fillId="6" borderId="0" xfId="0" applyFont="1" applyFill="1" applyBorder="1" applyAlignment="1"/>
    <xf numFmtId="0" fontId="2" fillId="6" borderId="0" xfId="0" applyFont="1" applyFill="1" applyBorder="1" applyAlignment="1"/>
    <xf numFmtId="0" fontId="0" fillId="6" borderId="21" xfId="0" applyFill="1" applyBorder="1"/>
    <xf numFmtId="0" fontId="1" fillId="7" borderId="20" xfId="0" applyFont="1" applyFill="1" applyBorder="1"/>
    <xf numFmtId="0" fontId="14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358C"/>
      <color rgb="FF234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366849</xdr:colOff>
      <xdr:row>1</xdr:row>
      <xdr:rowOff>174171</xdr:rowOff>
    </xdr:from>
    <xdr:to>
      <xdr:col>7</xdr:col>
      <xdr:colOff>330294</xdr:colOff>
      <xdr:row>1</xdr:row>
      <xdr:rowOff>945968</xdr:rowOff>
    </xdr:to>
    <xdr:pic>
      <xdr:nvPicPr>
        <xdr:cNvPr id="2" name="1 Imagen" descr="membre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0883"/>
        <a:stretch>
          <a:fillRect/>
        </a:stretch>
      </xdr:blipFill>
      <xdr:spPr>
        <a:xfrm>
          <a:off x="1161506" y="370114"/>
          <a:ext cx="5852617" cy="771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312420</xdr:rowOff>
    </xdr:from>
    <xdr:to>
      <xdr:col>11</xdr:col>
      <xdr:colOff>9144</xdr:colOff>
      <xdr:row>3</xdr:row>
      <xdr:rowOff>89916</xdr:rowOff>
    </xdr:to>
    <xdr:pic>
      <xdr:nvPicPr>
        <xdr:cNvPr id="2" name="1 Imagen" descr="membre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4460" y="502920"/>
          <a:ext cx="6531864" cy="966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70" zoomScaleNormal="70" workbookViewId="0">
      <selection activeCell="D44" sqref="D44"/>
    </sheetView>
  </sheetViews>
  <sheetFormatPr baseColWidth="10" defaultRowHeight="14.4"/>
  <cols>
    <col min="1" max="1" width="11.5546875" style="7"/>
    <col min="2" max="2" width="27.88671875" bestFit="1" customWidth="1"/>
    <col min="15" max="15" width="15" customWidth="1"/>
    <col min="16" max="16" width="11.5546875" style="7"/>
  </cols>
  <sheetData>
    <row r="1" spans="2:15" s="7" customFormat="1" ht="15" thickBot="1"/>
    <row r="2" spans="2:15" s="7" customFormat="1" ht="79.2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2:15" ht="18">
      <c r="B3" s="51"/>
      <c r="C3" s="52"/>
      <c r="D3" s="52"/>
      <c r="E3" s="52"/>
      <c r="F3" s="52"/>
      <c r="G3" s="53" t="s">
        <v>0</v>
      </c>
      <c r="H3" s="54"/>
      <c r="I3" s="54"/>
      <c r="J3" s="54"/>
      <c r="K3" s="52"/>
      <c r="L3" s="52"/>
      <c r="M3" s="52"/>
      <c r="N3" s="52"/>
      <c r="O3" s="55"/>
    </row>
    <row r="4" spans="2:15">
      <c r="B4" s="37"/>
      <c r="C4" s="40"/>
      <c r="D4" s="40"/>
      <c r="E4" s="40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2:15">
      <c r="B5" s="37"/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2" t="s">
        <v>13</v>
      </c>
    </row>
    <row r="6" spans="2:15">
      <c r="B6" s="56" t="s">
        <v>14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2:15">
      <c r="B7" s="37" t="s">
        <v>15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2:15">
      <c r="B8" s="37" t="s">
        <v>16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2:15">
      <c r="B9" s="37" t="s">
        <v>17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2:15">
      <c r="B10" s="43" t="s">
        <v>18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2:15">
      <c r="B11" s="43" t="s">
        <v>19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2:15">
      <c r="B12" s="44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5"/>
    </row>
    <row r="13" spans="2:15">
      <c r="B13" s="43" t="s">
        <v>21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2:15">
      <c r="B14" s="37" t="s">
        <v>22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2:15">
      <c r="B15" s="37" t="s">
        <v>23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2:15">
      <c r="B16" s="37" t="s">
        <v>24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</row>
    <row r="17" spans="2:15">
      <c r="B17" s="37" t="s">
        <v>25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2:15">
      <c r="B18" s="44" t="s">
        <v>20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6"/>
    </row>
    <row r="19" spans="2:15">
      <c r="B19" s="56" t="s">
        <v>26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2:15">
      <c r="B20" s="37" t="s">
        <v>27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5">
      <c r="B21" s="37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2:15">
      <c r="B22" s="44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6"/>
    </row>
    <row r="23" spans="2:15">
      <c r="B23" s="56" t="s">
        <v>29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</row>
    <row r="24" spans="2:15">
      <c r="B24" s="37" t="s">
        <v>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2:15">
      <c r="B25" s="37" t="s">
        <v>31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2:15">
      <c r="B26" s="44" t="s">
        <v>20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6"/>
    </row>
    <row r="27" spans="2:15">
      <c r="B27" s="56" t="s">
        <v>32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2:15">
      <c r="B28" s="37" t="s">
        <v>33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</row>
    <row r="29" spans="2:15">
      <c r="B29" s="37" t="s">
        <v>34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  <row r="30" spans="2:15">
      <c r="B30" s="37" t="s">
        <v>35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2:15">
      <c r="B31" s="37" t="s">
        <v>36</v>
      </c>
      <c r="C31" s="4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2:15">
      <c r="B32" s="44" t="s">
        <v>20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6"/>
    </row>
    <row r="33" spans="2:15">
      <c r="B33" s="56" t="s">
        <v>37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</row>
    <row r="34" spans="2:15">
      <c r="B34" s="37" t="s">
        <v>38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</row>
    <row r="35" spans="2:15">
      <c r="B35" s="37" t="s">
        <v>39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2:15">
      <c r="B36" s="37" t="s">
        <v>40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</row>
    <row r="37" spans="2:15">
      <c r="B37" s="44" t="s">
        <v>20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</row>
    <row r="38" spans="2:15">
      <c r="B38" s="56" t="s">
        <v>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</row>
    <row r="39" spans="2:15">
      <c r="B39" s="48" t="s">
        <v>42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</row>
    <row r="40" spans="2:15">
      <c r="B40" s="37" t="s">
        <v>43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</row>
    <row r="41" spans="2:15">
      <c r="B41" s="37" t="s">
        <v>44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</row>
    <row r="42" spans="2:15">
      <c r="B42" s="37" t="s">
        <v>45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</row>
    <row r="43" spans="2:15">
      <c r="B43" s="44" t="s">
        <v>20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6"/>
    </row>
    <row r="44" spans="2:1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</row>
    <row r="45" spans="2:15">
      <c r="B45" s="56" t="s">
        <v>46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2:15">
      <c r="B46" s="37" t="s">
        <v>47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</row>
    <row r="47" spans="2:15">
      <c r="B47" s="37" t="s">
        <v>48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</row>
    <row r="48" spans="2:15">
      <c r="B48" s="37" t="s">
        <v>49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pans="2:15">
      <c r="B49" s="37" t="s">
        <v>50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</row>
    <row r="50" spans="2:15">
      <c r="B50" s="44" t="s">
        <v>20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6"/>
    </row>
    <row r="51" spans="2:15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</row>
    <row r="52" spans="2:15" ht="15" thickBot="1">
      <c r="B52" s="57" t="s">
        <v>51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</sheetData>
  <printOptions horizontalCentered="1"/>
  <pageMargins left="0" right="0" top="0" bottom="0" header="0.31496062992125984" footer="0.31496062992125984"/>
  <pageSetup paperSize="9" scale="72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N4" sqref="N4"/>
    </sheetView>
  </sheetViews>
  <sheetFormatPr baseColWidth="10" defaultRowHeight="14.4"/>
  <cols>
    <col min="1" max="1" width="8.77734375" style="7" customWidth="1"/>
    <col min="3" max="3" width="10.77734375" customWidth="1"/>
    <col min="4" max="4" width="8.6640625" customWidth="1"/>
    <col min="5" max="5" width="9.109375" customWidth="1"/>
    <col min="6" max="6" width="7.6640625" customWidth="1"/>
    <col min="7" max="7" width="9.77734375" customWidth="1"/>
    <col min="8" max="8" width="16.109375" customWidth="1"/>
    <col min="9" max="9" width="14.44140625" customWidth="1"/>
    <col min="10" max="10" width="9.88671875" customWidth="1"/>
    <col min="11" max="11" width="8.6640625" customWidth="1"/>
  </cols>
  <sheetData>
    <row r="1" spans="2:15" s="7" customFormat="1" ht="15" thickBot="1"/>
    <row r="2" spans="2:15" ht="79.2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4"/>
      <c r="M2" s="7"/>
      <c r="N2" s="7"/>
      <c r="O2" s="7"/>
    </row>
    <row r="3" spans="2:15"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  <c r="M3" s="7"/>
      <c r="N3" s="7"/>
      <c r="O3" s="7"/>
    </row>
    <row r="4" spans="2:15" ht="43.8" customHeight="1">
      <c r="B4" s="25"/>
      <c r="C4" s="33" t="s">
        <v>75</v>
      </c>
      <c r="D4" s="33"/>
      <c r="E4" s="33"/>
      <c r="F4" s="33"/>
      <c r="G4" s="33"/>
      <c r="H4" s="33"/>
      <c r="I4" s="33"/>
      <c r="J4" s="33"/>
      <c r="K4" s="33"/>
      <c r="L4" s="27"/>
      <c r="M4" s="7"/>
      <c r="N4" s="7"/>
      <c r="O4" s="7"/>
    </row>
    <row r="5" spans="2:15">
      <c r="B5" s="25"/>
      <c r="C5" s="18" t="s">
        <v>52</v>
      </c>
      <c r="D5" s="19" t="s">
        <v>53</v>
      </c>
      <c r="E5" s="19" t="s">
        <v>54</v>
      </c>
      <c r="F5" s="19" t="s">
        <v>55</v>
      </c>
      <c r="G5" s="19" t="s">
        <v>56</v>
      </c>
      <c r="H5" s="20" t="s">
        <v>74</v>
      </c>
      <c r="I5" s="20" t="s">
        <v>57</v>
      </c>
      <c r="J5" s="20" t="s">
        <v>58</v>
      </c>
      <c r="K5" s="19" t="s">
        <v>59</v>
      </c>
      <c r="L5" s="27"/>
      <c r="M5" s="7"/>
      <c r="N5" s="7"/>
      <c r="O5" s="7"/>
    </row>
    <row r="6" spans="2:15" ht="18">
      <c r="B6" s="25"/>
      <c r="C6" s="3" t="s">
        <v>60</v>
      </c>
      <c r="D6" s="4">
        <v>4.5900000000000003E-2</v>
      </c>
      <c r="E6" s="8">
        <f>-E18*D6</f>
        <v>0</v>
      </c>
      <c r="F6" s="9">
        <v>0</v>
      </c>
      <c r="G6" s="10">
        <f t="shared" ref="G6:G17" si="0">SUM(E6:F6)</f>
        <v>0</v>
      </c>
      <c r="H6" s="5">
        <f>E18*D6</f>
        <v>0</v>
      </c>
      <c r="I6" s="5">
        <f>F6</f>
        <v>0</v>
      </c>
      <c r="J6" s="11">
        <f>I6-H6</f>
        <v>0</v>
      </c>
      <c r="K6" s="8">
        <f>F6*45%</f>
        <v>0</v>
      </c>
      <c r="L6" s="27"/>
      <c r="M6" s="7"/>
      <c r="N6" s="7"/>
      <c r="O6" s="7"/>
    </row>
    <row r="7" spans="2:15" ht="18">
      <c r="B7" s="25"/>
      <c r="C7" s="3" t="s">
        <v>61</v>
      </c>
      <c r="D7" s="4">
        <v>5.0599999999999999E-2</v>
      </c>
      <c r="E7" s="8">
        <f>-E18*D7</f>
        <v>0</v>
      </c>
      <c r="F7" s="9">
        <v>0</v>
      </c>
      <c r="G7" s="10">
        <f t="shared" si="0"/>
        <v>0</v>
      </c>
      <c r="H7" s="5">
        <f>H6+E18*D7</f>
        <v>0</v>
      </c>
      <c r="I7" s="5">
        <f>I6+F7</f>
        <v>0</v>
      </c>
      <c r="J7" s="11">
        <f t="shared" ref="J7:J17" si="1">I7-H7</f>
        <v>0</v>
      </c>
      <c r="K7" s="8">
        <f t="shared" ref="K7:K18" si="2">F7*45%</f>
        <v>0</v>
      </c>
      <c r="L7" s="27"/>
      <c r="M7" s="7"/>
      <c r="N7" s="7"/>
      <c r="O7" s="7"/>
    </row>
    <row r="8" spans="2:15" ht="18">
      <c r="B8" s="25"/>
      <c r="C8" s="3" t="s">
        <v>62</v>
      </c>
      <c r="D8" s="4">
        <v>6.6900000000000001E-2</v>
      </c>
      <c r="E8" s="8">
        <f>-E18*D8</f>
        <v>0</v>
      </c>
      <c r="F8" s="9">
        <v>0</v>
      </c>
      <c r="G8" s="10">
        <f t="shared" si="0"/>
        <v>0</v>
      </c>
      <c r="H8" s="5">
        <f>H7+E18*D8</f>
        <v>0</v>
      </c>
      <c r="I8" s="5">
        <f t="shared" ref="I8:I17" si="3">I7+F8</f>
        <v>0</v>
      </c>
      <c r="J8" s="11">
        <f t="shared" si="1"/>
        <v>0</v>
      </c>
      <c r="K8" s="8">
        <f t="shared" si="2"/>
        <v>0</v>
      </c>
      <c r="L8" s="27"/>
      <c r="M8" s="7"/>
      <c r="N8" s="7"/>
      <c r="O8" s="7"/>
    </row>
    <row r="9" spans="2:15" ht="18">
      <c r="B9" s="25"/>
      <c r="C9" s="3" t="s">
        <v>63</v>
      </c>
      <c r="D9" s="4">
        <v>6.83E-2</v>
      </c>
      <c r="E9" s="8">
        <f>-E18*D9</f>
        <v>0</v>
      </c>
      <c r="F9" s="9">
        <v>0</v>
      </c>
      <c r="G9" s="10">
        <f t="shared" si="0"/>
        <v>0</v>
      </c>
      <c r="H9" s="5">
        <f>H8+E18*D9</f>
        <v>0</v>
      </c>
      <c r="I9" s="5">
        <f t="shared" si="3"/>
        <v>0</v>
      </c>
      <c r="J9" s="11">
        <f t="shared" si="1"/>
        <v>0</v>
      </c>
      <c r="K9" s="8">
        <f t="shared" si="2"/>
        <v>0</v>
      </c>
      <c r="L9" s="27"/>
      <c r="M9" s="7"/>
      <c r="N9" s="7"/>
      <c r="O9" s="7"/>
    </row>
    <row r="10" spans="2:15" ht="18">
      <c r="B10" s="25"/>
      <c r="C10" s="3" t="s">
        <v>64</v>
      </c>
      <c r="D10" s="4">
        <v>7.7499999999999999E-2</v>
      </c>
      <c r="E10" s="8">
        <f>-E18*D10</f>
        <v>0</v>
      </c>
      <c r="F10" s="9">
        <v>0</v>
      </c>
      <c r="G10" s="10">
        <f t="shared" si="0"/>
        <v>0</v>
      </c>
      <c r="H10" s="5">
        <f>H9+E18*D10</f>
        <v>0</v>
      </c>
      <c r="I10" s="5">
        <f t="shared" si="3"/>
        <v>0</v>
      </c>
      <c r="J10" s="11">
        <f t="shared" si="1"/>
        <v>0</v>
      </c>
      <c r="K10" s="8">
        <f t="shared" si="2"/>
        <v>0</v>
      </c>
      <c r="L10" s="27"/>
      <c r="M10" s="7"/>
      <c r="N10" s="7"/>
      <c r="O10" s="7"/>
    </row>
    <row r="11" spans="2:15" ht="18">
      <c r="B11" s="25"/>
      <c r="C11" s="3" t="s">
        <v>65</v>
      </c>
      <c r="D11" s="6">
        <v>6.8600000000000008E-2</v>
      </c>
      <c r="E11" s="8">
        <f>-E18*D10</f>
        <v>0</v>
      </c>
      <c r="F11" s="9">
        <v>0</v>
      </c>
      <c r="G11" s="10">
        <f t="shared" si="0"/>
        <v>0</v>
      </c>
      <c r="H11" s="5">
        <f t="shared" ref="H11:H17" si="4">H10+E20*D11</f>
        <v>0</v>
      </c>
      <c r="I11" s="5">
        <f t="shared" si="3"/>
        <v>0</v>
      </c>
      <c r="J11" s="11">
        <f t="shared" si="1"/>
        <v>0</v>
      </c>
      <c r="K11" s="8">
        <f t="shared" si="2"/>
        <v>0</v>
      </c>
      <c r="L11" s="27"/>
      <c r="M11" s="7"/>
      <c r="N11" s="7"/>
      <c r="O11" s="7"/>
    </row>
    <row r="12" spans="2:15" ht="18">
      <c r="B12" s="25"/>
      <c r="C12" s="3" t="s">
        <v>66</v>
      </c>
      <c r="D12" s="4">
        <v>8.14E-2</v>
      </c>
      <c r="E12" s="8">
        <f>-E18*D12</f>
        <v>0</v>
      </c>
      <c r="F12" s="9">
        <v>0</v>
      </c>
      <c r="G12" s="10">
        <f t="shared" si="0"/>
        <v>0</v>
      </c>
      <c r="H12" s="5">
        <f t="shared" si="4"/>
        <v>0</v>
      </c>
      <c r="I12" s="5">
        <f t="shared" si="3"/>
        <v>0</v>
      </c>
      <c r="J12" s="11">
        <f t="shared" si="1"/>
        <v>0</v>
      </c>
      <c r="K12" s="8">
        <f t="shared" si="2"/>
        <v>0</v>
      </c>
      <c r="L12" s="27"/>
      <c r="M12" s="7"/>
      <c r="N12" s="7"/>
      <c r="O12" s="7"/>
    </row>
    <row r="13" spans="2:15" ht="18">
      <c r="B13" s="25"/>
      <c r="C13" s="3" t="s">
        <v>67</v>
      </c>
      <c r="D13" s="4">
        <v>9.2399999999999996E-2</v>
      </c>
      <c r="E13" s="8">
        <f>-E18*D13</f>
        <v>0</v>
      </c>
      <c r="F13" s="9">
        <v>0</v>
      </c>
      <c r="G13" s="10">
        <f t="shared" si="0"/>
        <v>0</v>
      </c>
      <c r="H13" s="5">
        <f t="shared" si="4"/>
        <v>0</v>
      </c>
      <c r="I13" s="5">
        <f t="shared" si="3"/>
        <v>0</v>
      </c>
      <c r="J13" s="11">
        <f t="shared" si="1"/>
        <v>0</v>
      </c>
      <c r="K13" s="8">
        <f t="shared" si="2"/>
        <v>0</v>
      </c>
      <c r="L13" s="27"/>
      <c r="M13" s="7"/>
      <c r="N13" s="7"/>
      <c r="O13" s="7"/>
    </row>
    <row r="14" spans="2:15" ht="18">
      <c r="B14" s="25"/>
      <c r="C14" s="3" t="s">
        <v>68</v>
      </c>
      <c r="D14" s="4">
        <v>0.1036</v>
      </c>
      <c r="E14" s="8">
        <f>-E18*D14</f>
        <v>0</v>
      </c>
      <c r="F14" s="9">
        <v>0</v>
      </c>
      <c r="G14" s="10">
        <f t="shared" si="0"/>
        <v>0</v>
      </c>
      <c r="H14" s="5">
        <f t="shared" si="4"/>
        <v>0</v>
      </c>
      <c r="I14" s="5">
        <f t="shared" si="3"/>
        <v>0</v>
      </c>
      <c r="J14" s="11">
        <f t="shared" si="1"/>
        <v>0</v>
      </c>
      <c r="K14" s="8">
        <f t="shared" si="2"/>
        <v>0</v>
      </c>
      <c r="L14" s="27"/>
      <c r="M14" s="7"/>
      <c r="N14" s="7"/>
      <c r="O14" s="7"/>
    </row>
    <row r="15" spans="2:15" ht="18">
      <c r="B15" s="25"/>
      <c r="C15" s="3" t="s">
        <v>69</v>
      </c>
      <c r="D15" s="4">
        <v>0.1052</v>
      </c>
      <c r="E15" s="8">
        <f>-E18*D15</f>
        <v>0</v>
      </c>
      <c r="F15" s="9">
        <v>0</v>
      </c>
      <c r="G15" s="10">
        <f t="shared" si="0"/>
        <v>0</v>
      </c>
      <c r="H15" s="5">
        <f t="shared" si="4"/>
        <v>0</v>
      </c>
      <c r="I15" s="5">
        <f t="shared" si="3"/>
        <v>0</v>
      </c>
      <c r="J15" s="11">
        <f t="shared" si="1"/>
        <v>0</v>
      </c>
      <c r="K15" s="8">
        <f t="shared" si="2"/>
        <v>0</v>
      </c>
      <c r="L15" s="27"/>
      <c r="M15" s="7"/>
      <c r="N15" s="7"/>
      <c r="O15" s="7"/>
    </row>
    <row r="16" spans="2:15" ht="18">
      <c r="B16" s="25"/>
      <c r="C16" s="3" t="s">
        <v>70</v>
      </c>
      <c r="D16" s="4">
        <v>0.1159</v>
      </c>
      <c r="E16" s="8">
        <f>-E18*D16</f>
        <v>0</v>
      </c>
      <c r="F16" s="9">
        <v>0</v>
      </c>
      <c r="G16" s="10">
        <f t="shared" si="0"/>
        <v>0</v>
      </c>
      <c r="H16" s="5">
        <f t="shared" si="4"/>
        <v>0</v>
      </c>
      <c r="I16" s="5">
        <f t="shared" si="3"/>
        <v>0</v>
      </c>
      <c r="J16" s="11">
        <f t="shared" si="1"/>
        <v>0</v>
      </c>
      <c r="K16" s="8">
        <f t="shared" si="2"/>
        <v>0</v>
      </c>
      <c r="L16" s="27"/>
      <c r="M16" s="7"/>
      <c r="N16" s="7"/>
      <c r="O16" s="7"/>
    </row>
    <row r="17" spans="2:15" ht="18">
      <c r="B17" s="25"/>
      <c r="C17" s="3" t="s">
        <v>71</v>
      </c>
      <c r="D17" s="4">
        <v>0.1237</v>
      </c>
      <c r="E17" s="8">
        <f>-E18*D17</f>
        <v>0</v>
      </c>
      <c r="F17" s="9">
        <v>0</v>
      </c>
      <c r="G17" s="10">
        <f t="shared" si="0"/>
        <v>0</v>
      </c>
      <c r="H17" s="5">
        <f t="shared" si="4"/>
        <v>0</v>
      </c>
      <c r="I17" s="5">
        <f t="shared" si="3"/>
        <v>0</v>
      </c>
      <c r="J17" s="11">
        <f t="shared" si="1"/>
        <v>0</v>
      </c>
      <c r="K17" s="8">
        <f t="shared" si="2"/>
        <v>0</v>
      </c>
      <c r="L17" s="27"/>
      <c r="M17" s="7"/>
      <c r="N17" s="7"/>
      <c r="O17" s="7"/>
    </row>
    <row r="18" spans="2:15" ht="18.600000000000001" thickBot="1">
      <c r="B18" s="25"/>
      <c r="C18" s="28"/>
      <c r="D18" s="21">
        <f>SUM(D6:D17)</f>
        <v>1</v>
      </c>
      <c r="E18" s="12">
        <v>0</v>
      </c>
      <c r="F18" s="13">
        <f t="shared" ref="F18:G18" si="5">SUM(F6:F17)</f>
        <v>0</v>
      </c>
      <c r="G18" s="14">
        <f t="shared" si="5"/>
        <v>0</v>
      </c>
      <c r="H18" s="15"/>
      <c r="I18" s="15"/>
      <c r="J18" s="15"/>
      <c r="K18" s="8">
        <f t="shared" si="2"/>
        <v>0</v>
      </c>
      <c r="L18" s="27"/>
      <c r="M18" s="7"/>
      <c r="N18" s="7"/>
      <c r="O18" s="7"/>
    </row>
    <row r="19" spans="2:15" ht="18">
      <c r="B19" s="25"/>
      <c r="C19" s="28"/>
      <c r="D19" s="29" t="s">
        <v>72</v>
      </c>
      <c r="E19" s="16" t="s">
        <v>73</v>
      </c>
      <c r="F19" s="28"/>
      <c r="G19" s="28"/>
      <c r="H19" s="28"/>
      <c r="I19" s="28"/>
      <c r="J19" s="28"/>
      <c r="K19" s="17">
        <f>K18/6</f>
        <v>0</v>
      </c>
      <c r="L19" s="27"/>
      <c r="M19" s="7"/>
      <c r="N19" s="7"/>
      <c r="O19" s="7"/>
    </row>
    <row r="20" spans="2:1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7"/>
      <c r="N20" s="7"/>
      <c r="O20" s="7"/>
    </row>
    <row r="21" spans="2:1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7"/>
      <c r="N21" s="7"/>
      <c r="O21" s="7"/>
    </row>
    <row r="22" spans="2:15" ht="15" thickBo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7"/>
      <c r="N22" s="7"/>
      <c r="O22" s="7"/>
    </row>
    <row r="23" spans="2: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C4:K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 costo op</vt:lpstr>
      <vt:lpstr>Presupuesto Ingresos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Remax All in One 1</dc:creator>
  <cp:lastModifiedBy>User</cp:lastModifiedBy>
  <cp:lastPrinted>2018-10-23T16:19:05Z</cp:lastPrinted>
  <dcterms:created xsi:type="dcterms:W3CDTF">2018-10-23T16:02:42Z</dcterms:created>
  <dcterms:modified xsi:type="dcterms:W3CDTF">2019-01-14T14:06:19Z</dcterms:modified>
</cp:coreProperties>
</file>